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</definedNames>
  <calcPr fullCalcOnLoad="1"/>
</workbook>
</file>

<file path=xl/sharedStrings.xml><?xml version="1.0" encoding="utf-8"?>
<sst xmlns="http://schemas.openxmlformats.org/spreadsheetml/2006/main" count="612" uniqueCount="66">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</sst>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0" sqref="J3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14348.1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22778.399999999998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78651.29999999997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37949.200000000004</v>
      </c>
      <c r="AE9" s="51">
        <f>AE10+AE15+AE24+AE33+AE47+AE52+AE54+AE61+AE62+AE71+AE72+AE75+AE87+AE80+AE82+AE81+AE69+AE88+AE90+AE89+AE70+AE40+AE91</f>
        <v>56440.40000000001</v>
      </c>
      <c r="AF9" s="50"/>
      <c r="AG9" s="50"/>
    </row>
    <row r="10" spans="1:31" ht="15.75">
      <c r="A10" s="4" t="s">
        <v>4</v>
      </c>
      <c r="B10" s="23">
        <f>3891.1+2.3</f>
        <v>3893.4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1316.1</v>
      </c>
      <c r="AE10" s="28">
        <f>B10+C10-AD10</f>
        <v>4445.799999999999</v>
      </c>
    </row>
    <row r="11" spans="1:31" ht="15.75">
      <c r="A11" s="3" t="s">
        <v>5</v>
      </c>
      <c r="B11" s="23">
        <v>3335.1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1267.7</v>
      </c>
      <c r="AE11" s="28">
        <f>B11+C11-AD11</f>
        <v>2442.3</v>
      </c>
    </row>
    <row r="12" spans="1:31" ht="15.75">
      <c r="A12" s="3" t="s">
        <v>2</v>
      </c>
      <c r="B12" s="37">
        <f>61.5+2.3</f>
        <v>63.8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4.4</v>
      </c>
      <c r="AE12" s="28">
        <f>B12+C12-AD12</f>
        <v>672.3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494.50000000000017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43.99999999999997</v>
      </c>
      <c r="AE14" s="28">
        <f>AE10-AE11-AE12-AE13</f>
        <v>1331.1999999999991</v>
      </c>
    </row>
    <row r="15" spans="1:31" ht="15" customHeight="1">
      <c r="A15" s="4" t="s">
        <v>6</v>
      </c>
      <c r="B15" s="23">
        <f>27644.1+2002.1+2274.6</f>
        <v>31920.799999999996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15101.099999999999</v>
      </c>
      <c r="AE15" s="28">
        <f aca="true" t="shared" si="3" ref="AE15:AE31">B15+C15-AD15</f>
        <v>22092.399999999994</v>
      </c>
    </row>
    <row r="16" spans="1:31" s="71" customFormat="1" ht="15" customHeight="1">
      <c r="A16" s="66" t="s">
        <v>55</v>
      </c>
      <c r="B16" s="67">
        <v>13152.9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7766.099999999999</v>
      </c>
      <c r="AE16" s="72">
        <f t="shared" si="3"/>
        <v>6605.099999999999</v>
      </c>
    </row>
    <row r="17" spans="1:32" ht="15.75">
      <c r="A17" s="3" t="s">
        <v>5</v>
      </c>
      <c r="B17" s="23">
        <f>23830.9-742-3513.7</f>
        <v>19575.2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7102.9</v>
      </c>
      <c r="AE17" s="28">
        <f t="shared" si="3"/>
        <v>13388.000000000002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755.7</v>
      </c>
      <c r="AE19" s="28">
        <f t="shared" si="3"/>
        <v>1863.8</v>
      </c>
    </row>
    <row r="20" spans="1:31" ht="15.75">
      <c r="A20" s="3" t="s">
        <v>2</v>
      </c>
      <c r="B20" s="23">
        <f>1061.2+611+2001.2+2274.6+742+3513.7</f>
        <v>10203.7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7207.2</v>
      </c>
      <c r="AE20" s="28">
        <f t="shared" si="3"/>
        <v>5951.400000000001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144.8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163.1999999999927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31.499999999999282</v>
      </c>
      <c r="AE23" s="28">
        <f t="shared" si="3"/>
        <v>737.1999999999932</v>
      </c>
    </row>
    <row r="24" spans="1:31" ht="15" customHeight="1">
      <c r="A24" s="4" t="s">
        <v>7</v>
      </c>
      <c r="B24" s="23">
        <f>16212.1+5039.9</f>
        <v>21252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12299.9</v>
      </c>
      <c r="AE24" s="28">
        <f t="shared" si="3"/>
        <v>9514.800000000001</v>
      </c>
    </row>
    <row r="25" spans="1:31" s="71" customFormat="1" ht="15" customHeight="1">
      <c r="A25" s="66" t="s">
        <v>56</v>
      </c>
      <c r="B25" s="67">
        <v>15543.3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7546.8</v>
      </c>
      <c r="AE25" s="72">
        <f t="shared" si="3"/>
        <v>8344.599999999999</v>
      </c>
    </row>
    <row r="26" spans="1:32" ht="15.75">
      <c r="A26" s="3" t="s">
        <v>5</v>
      </c>
      <c r="B26" s="23">
        <f>11989.8+4252.4</f>
        <v>16242.199999999999</v>
      </c>
      <c r="C26" s="23">
        <v>4</v>
      </c>
      <c r="D26" s="23"/>
      <c r="E26" s="23">
        <v>194.2</v>
      </c>
      <c r="F26" s="23">
        <v>4521.6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9914.6</v>
      </c>
      <c r="AE26" s="28">
        <f t="shared" si="3"/>
        <v>6331.5999999999985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337.20000000000005</v>
      </c>
      <c r="AE27" s="28">
        <f t="shared" si="3"/>
        <v>1313.4</v>
      </c>
    </row>
    <row r="28" spans="1:31" ht="15.75">
      <c r="A28" s="3" t="s">
        <v>1</v>
      </c>
      <c r="B28" s="23">
        <v>495.6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242.1</v>
      </c>
      <c r="AE28" s="28">
        <f t="shared" si="3"/>
        <v>270.70000000000005</v>
      </c>
    </row>
    <row r="29" spans="1:31" ht="15.75">
      <c r="A29" s="3" t="s">
        <v>2</v>
      </c>
      <c r="B29" s="23">
        <f>890.4+518</f>
        <v>1408.4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1393.7</v>
      </c>
      <c r="AE29" s="28">
        <f t="shared" si="3"/>
        <v>96.29999999999995</v>
      </c>
    </row>
    <row r="30" spans="1:31" ht="15.75">
      <c r="A30" s="3" t="s">
        <v>17</v>
      </c>
      <c r="B30" s="23">
        <v>150.9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89.8</v>
      </c>
      <c r="AE30" s="28">
        <f t="shared" si="3"/>
        <v>67.50000000000001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1486.2000000000012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1.3999999999996362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322.4999999999997</v>
      </c>
      <c r="AE32" s="28">
        <f>AE24-AE26-AE27-AE28-AE29-AE30-AE31</f>
        <v>1435.3000000000025</v>
      </c>
    </row>
    <row r="33" spans="1:31" ht="15" customHeight="1">
      <c r="A33" s="4" t="s">
        <v>8</v>
      </c>
      <c r="B33" s="23">
        <f>1579.9+44</f>
        <v>1623.9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57.099999999999994</v>
      </c>
      <c r="AE33" s="28">
        <f aca="true" t="shared" si="6" ref="AE33:AE38">B33+C33-AD33</f>
        <v>1672.9</v>
      </c>
    </row>
    <row r="34" spans="1:31" ht="15.75">
      <c r="A34" s="3" t="s">
        <v>5</v>
      </c>
      <c r="B34" s="23">
        <v>135.7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46.8</v>
      </c>
      <c r="AE34" s="28">
        <f t="shared" si="6"/>
        <v>93.59999999999998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10.3</v>
      </c>
      <c r="AE36" s="28">
        <f t="shared" si="6"/>
        <v>77.8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101.50000000000023</v>
      </c>
    </row>
    <row r="40" spans="1:31" ht="15" customHeight="1">
      <c r="A40" s="4" t="s">
        <v>34</v>
      </c>
      <c r="B40" s="23">
        <v>519.9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282</v>
      </c>
      <c r="AE40" s="28">
        <f aca="true" t="shared" si="8" ref="AE40:AE45">B40+C40-AD40</f>
        <v>321.79999999999995</v>
      </c>
    </row>
    <row r="41" spans="1:32" ht="15.75">
      <c r="A41" s="3" t="s">
        <v>5</v>
      </c>
      <c r="B41" s="23">
        <v>466.9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238.6</v>
      </c>
      <c r="AE41" s="28">
        <f t="shared" si="8"/>
        <v>247.49999999999997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4.6</v>
      </c>
      <c r="AE43" s="28">
        <f t="shared" si="8"/>
        <v>4.9</v>
      </c>
    </row>
    <row r="44" spans="1:31" ht="15.75">
      <c r="A44" s="3" t="s">
        <v>2</v>
      </c>
      <c r="B44" s="23">
        <v>21.8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34.4</v>
      </c>
      <c r="AE44" s="28">
        <f t="shared" si="8"/>
        <v>22.4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25.400000000000002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4.400000000000006</v>
      </c>
      <c r="AE46" s="28">
        <f>AE40-AE41-AE42-AE43-AE44-AE45</f>
        <v>46.99999999999998</v>
      </c>
    </row>
    <row r="47" spans="1:31" ht="17.25" customHeight="1">
      <c r="A47" s="4" t="s">
        <v>15</v>
      </c>
      <c r="B47" s="37">
        <f>985.5+6.5</f>
        <v>992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119.60000000000001</v>
      </c>
      <c r="AE47" s="28">
        <f>B47+C47-AD47</f>
        <v>1830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119.3</v>
      </c>
      <c r="AE49" s="28">
        <f>B49+C49-AD49</f>
        <v>1695.0000000000002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95.29999999999995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0.3000000000000078</v>
      </c>
      <c r="AE51" s="28">
        <f>AE47-AE49-AE48</f>
        <v>134.99999999999977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3220.2000000000003</v>
      </c>
      <c r="AE52" s="28">
        <f aca="true" t="shared" si="12" ref="AE52:AE59">B52+C52-AD52</f>
        <v>1033.7999999999997</v>
      </c>
    </row>
    <row r="53" spans="1:31" ht="15" customHeight="1">
      <c r="A53" s="3" t="s">
        <v>2</v>
      </c>
      <c r="B53" s="23">
        <v>414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267.7</v>
      </c>
      <c r="AE53" s="28">
        <f t="shared" si="12"/>
        <v>346.90000000000003</v>
      </c>
    </row>
    <row r="54" spans="1:32" ht="15" customHeight="1">
      <c r="A54" s="4" t="s">
        <v>9</v>
      </c>
      <c r="B54" s="45">
        <f>3452.1+250.5</f>
        <v>3702.6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1798.8999999999999</v>
      </c>
      <c r="AE54" s="23">
        <f t="shared" si="12"/>
        <v>2699.8</v>
      </c>
      <c r="AF54" s="6"/>
    </row>
    <row r="55" spans="1:32" ht="15.75">
      <c r="A55" s="3" t="s">
        <v>5</v>
      </c>
      <c r="B55" s="23">
        <v>2515.8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1196.2</v>
      </c>
      <c r="AE55" s="23">
        <f t="shared" si="12"/>
        <v>1395.3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</f>
        <v>342.4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75.4</v>
      </c>
      <c r="AE57" s="23">
        <f t="shared" si="12"/>
        <v>438.69999999999993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840.9999999999998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527.2999999999998</v>
      </c>
      <c r="AE60" s="23">
        <f>AE54-AE55-AE57-AE59-AE56-AE58</f>
        <v>842.4000000000003</v>
      </c>
    </row>
    <row r="61" spans="1:31" ht="15" customHeight="1">
      <c r="A61" s="4" t="s">
        <v>10</v>
      </c>
      <c r="B61" s="23">
        <f>59.2+15</f>
        <v>74.2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5.4</v>
      </c>
      <c r="AE61" s="23">
        <f aca="true" t="shared" si="15" ref="AE61:AE67">B61+C61-AD61</f>
        <v>137</v>
      </c>
    </row>
    <row r="62" spans="1:31" ht="15" customHeight="1">
      <c r="A62" s="4" t="s">
        <v>11</v>
      </c>
      <c r="B62" s="23">
        <v>1305.4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472.9</v>
      </c>
      <c r="AE62" s="23">
        <f t="shared" si="15"/>
        <v>1546.3000000000002</v>
      </c>
    </row>
    <row r="63" spans="1:32" ht="15.75">
      <c r="A63" s="3" t="s">
        <v>5</v>
      </c>
      <c r="B63" s="23">
        <v>856.7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272.6</v>
      </c>
      <c r="AE63" s="23">
        <f t="shared" si="15"/>
        <v>662.3000000000001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17.6</v>
      </c>
      <c r="AE65" s="23">
        <f t="shared" si="15"/>
        <v>53.49999999999999</v>
      </c>
      <c r="AF65" s="6"/>
    </row>
    <row r="66" spans="1:31" ht="15.75">
      <c r="A66" s="3" t="s">
        <v>2</v>
      </c>
      <c r="B66" s="23">
        <v>64.7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51.9</v>
      </c>
      <c r="AE66" s="23">
        <f t="shared" si="15"/>
        <v>13.899999999999999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353.30000000000007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130.79999999999998</v>
      </c>
      <c r="AE68" s="23">
        <f>AE62-AE63-AE66-AE67-AE65-AE64</f>
        <v>816.6000000000001</v>
      </c>
    </row>
    <row r="69" spans="1:31" ht="31.5">
      <c r="A69" s="4" t="s">
        <v>33</v>
      </c>
      <c r="B69" s="23">
        <v>6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11.4</v>
      </c>
      <c r="AE69" s="31">
        <f aca="true" t="shared" si="17" ref="AE69:AE91">B69+C69-AD69</f>
        <v>582.6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</f>
        <v>812.9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161.4</v>
      </c>
      <c r="AE72" s="31">
        <f t="shared" si="17"/>
        <v>2551.2999999999997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41.9</v>
      </c>
      <c r="AE75" s="31">
        <f t="shared" si="17"/>
        <v>1185.3999999999999</v>
      </c>
    </row>
    <row r="76" spans="1:31" s="11" customFormat="1" ht="15.75">
      <c r="A76" s="3" t="s">
        <v>5</v>
      </c>
      <c r="B76" s="23">
        <v>68.2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41.5</v>
      </c>
      <c r="AE76" s="31">
        <f t="shared" si="17"/>
        <v>28.5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1726.2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348.9</v>
      </c>
      <c r="AE87" s="23">
        <f t="shared" si="17"/>
        <v>1935.4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78651.29999999997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37949.200000000004</v>
      </c>
      <c r="AE93" s="59">
        <f>AE10+AE15+AE24+AE33+AE47+AE52+AE54+AE61+AE62+AE69+AE71+AE72+AE75+AE80+AE81+AE82+AE87+AE88+AE89+AE90+AE70+AE40+AE91</f>
        <v>56440.40000000001</v>
      </c>
    </row>
    <row r="94" spans="1:31" ht="15.75">
      <c r="A94" s="3" t="s">
        <v>5</v>
      </c>
      <c r="B94" s="23">
        <f aca="true" t="shared" si="19" ref="B94:AB94">B11+B17+B26+B34+B55+B63+B73+B41+B76</f>
        <v>43212.49999999999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4563.1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20080.9</v>
      </c>
      <c r="AE94" s="28">
        <f>B94+C94-AD94</f>
        <v>24605.899999999994</v>
      </c>
    </row>
    <row r="95" spans="1:31" ht="15.75">
      <c r="A95" s="3" t="s">
        <v>2</v>
      </c>
      <c r="B95" s="23">
        <f aca="true" t="shared" si="20" ref="B95:AB95">B12+B20+B29+B36+B57+B66+B44+B79+B74+B53</f>
        <v>12606.4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9103.5</v>
      </c>
      <c r="AE95" s="28">
        <f>B95+C95-AD95</f>
        <v>7747.299999999999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337.20000000000005</v>
      </c>
      <c r="AE96" s="28">
        <f>B96+C96-AD96</f>
        <v>1390.6</v>
      </c>
    </row>
    <row r="97" spans="1:31" ht="15.75">
      <c r="A97" s="3" t="s">
        <v>1</v>
      </c>
      <c r="B97" s="23">
        <f aca="true" t="shared" si="22" ref="B97:Y97">B19+B28+B65+B35+B43+B56+B48+B78</f>
        <v>2368.4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1020</v>
      </c>
      <c r="AE97" s="28">
        <f>B97+C97-AD97</f>
        <v>2192.9</v>
      </c>
    </row>
    <row r="98" spans="1:31" ht="15.75">
      <c r="A98" s="3" t="s">
        <v>17</v>
      </c>
      <c r="B98" s="23">
        <f aca="true" t="shared" si="23" ref="B98:AB98">B21+B30+B49+B37+B58+B13</f>
        <v>2592.8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212.89999999999998</v>
      </c>
      <c r="AE98" s="28">
        <f>B98+C98-AD98</f>
        <v>3330.7000000000003</v>
      </c>
    </row>
    <row r="99" spans="1:31" ht="12.75">
      <c r="A99" s="1" t="s">
        <v>47</v>
      </c>
      <c r="B99" s="2">
        <f aca="true" t="shared" si="24" ref="B99:AB99">B93-B94-B95-B96-B97-B98</f>
        <v>16401.89999999998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279.0999999999978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7194.700000000003</v>
      </c>
      <c r="AE99" s="2">
        <f>AE93-AE94-AE95-AE96-AE97-AE98</f>
        <v>17173.000000000015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2015-05-14T09:17:07Z</cp:lastPrinted>
  <dcterms:created xsi:type="dcterms:W3CDTF">2002-11-05T08:53:00Z</dcterms:created>
  <dcterms:modified xsi:type="dcterms:W3CDTF">2015-05-15T05:03:19Z</dcterms:modified>
  <cp:category/>
  <cp:version/>
  <cp:contentType/>
  <cp:contentStatus/>
</cp:coreProperties>
</file>